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0c41fb66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nded Cost" sheetId="1" r:id="R8d7ef49d9c38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&quot;$&quot;#,##0.00;[Red](&quot;$&quot;#,##0.00)"/>
  </x:numFmts>
  <x:fonts count="7">
    <x:font>
      <x:sz val="11"/>
      <x:name val="Carlito"/>
    </x:font>
    <x:font>
      <x:b/>
      <x:sz val="16"/>
      <x:color rgb="FF17212B"/>
      <x:name val="Arial"/>
    </x:font>
    <x:font>
      <x:i/>
      <x:sz val="10"/>
      <x:color rgb="FF4C5A67"/>
      <x:name val="Arial"/>
    </x:font>
    <x:font>
      <x:b/>
      <x:sz val="11"/>
      <x:color rgb="FF17212B"/>
      <x:name val="Arial"/>
    </x:font>
    <x:font>
      <x:sz val="10"/>
      <x:color rgb="FF17212B"/>
      <x:name val="Arial"/>
    </x:font>
    <x:font>
      <x:b/>
      <x:sz val="10"/>
      <x:color rgb="FFFFFFFF"/>
      <x:name val="Arial"/>
    </x:font>
    <x:font>
      <x:sz val="9"/>
      <x:color rgb="FF4C5A6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7EFF5"/>
      </x:patternFill>
    </x:fill>
    <x:fill>
      <x:patternFill patternType="solid">
        <x:fgColor rgb="FFFFF2CC"/>
      </x:patternFill>
    </x:fill>
    <x:fill>
      <x:patternFill patternType="solid">
        <x:fgColor rgb="FF274C66"/>
      </x:patternFill>
    </x:fill>
    <x:fill>
      <x:patternFill patternType="solid">
        <x:fgColor rgb="FFF6F8FA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bottom style="double">
        <x:color rgb="FF274C66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202" fontId="4" fillId="3" borderId="1" xfId="0" applyNumberFormat="1" applyFont="1" applyFill="1" applyBorder="1" applyAlignment="1">
      <x:alignment vertical="center" wrapText="1"/>
    </x:xf>
    <x:xf numFmtId="202" fontId="4" fillId="0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/>
    <x:xf numFmtId="202" fontId="3" fillId="2" borderId="2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12a3a0d894fc9" /><Relationship Type="http://schemas.openxmlformats.org/officeDocument/2006/relationships/theme" Target="/xl/theme/theme1.xml" Id="R4f2febe413764b1d" /><Relationship Type="http://schemas.openxmlformats.org/officeDocument/2006/relationships/sharedStrings" Target="/xl/sharedStrings.xml" Id="Re7e0a356dd0f4561" /><Relationship Type="http://schemas.openxmlformats.org/officeDocument/2006/relationships/worksheet" Target="/xl/worksheets/sheet1.xml" Id="R8d7ef49d9c3849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</x:cols>
  <x:sheetData>
    <x:row r="1">
      <x:c r="A1" s="1" t="str">
        <x:v>Landed Cost Template</x:v>
      </x:c>
      <x:c r="B1" s="1"/>
      <x:c r="C1" s="1"/>
      <x:c r="D1" s="1"/>
    </x:row>
    <x:row r="2">
      <x:c r="A2" s="3" t="str">
        <x:v>Enter only costs that are not already included in the selected trade term. Amounts are in your working currency.</x:v>
      </x:c>
      <x:c r="B2" s="3"/>
      <x:c r="C2" s="3"/>
      <x:c r="D2" s="3"/>
    </x:row>
    <x:row r="4">
      <x:c r="A4" s="5" t="str">
        <x:v>Order inputs</x:v>
      </x:c>
      <x:c r="B4" s="5"/>
      <x:c r="C4" s="5"/>
      <x:c r="D4" s="5"/>
    </x:row>
    <x:row r="5">
      <x:c r="A5" s="9" t="str">
        <x:v>Purchased units</x:v>
      </x:c>
      <x:c r="B5" s="11" t="n">
        <x:v>1000</x:v>
      </x:c>
    </x:row>
    <x:row r="6">
      <x:c r="A6" s="9" t="str">
        <x:v>Expected unusable rate</x:v>
      </x:c>
      <x:c r="B6" s="12" t="n">
        <x:v>0.02</x:v>
      </x:c>
    </x:row>
    <x:row r="7">
      <x:c r="A7" s="9" t="str">
        <x:v>Actual sellable units when known</x:v>
      </x:c>
      <x:c r="B7" s="11"/>
    </x:row>
    <x:row r="8">
      <x:c r="A8" s="9" t="str">
        <x:v>Estimated sellable units</x:v>
      </x:c>
      <x:c r="B8" s="13" t="n">
        <x:f>IF(AND(B5&gt;0,B6&lt;1),B5*(1-B6),"")</x:f>
        <x:v>980</x:v>
      </x:c>
    </x:row>
    <x:row r="10">
      <x:c r="A10" s="19" t="str">
        <x:v>Cost component</x:v>
      </x:c>
      <x:c r="B10" s="19" t="str">
        <x:v>Estimated cost</x:v>
      </x:c>
      <x:c r="C10" s="19" t="str">
        <x:v>Actual cost</x:v>
      </x:c>
      <x:c r="D10" s="19" t="str">
        <x:v>Difference actual less estimate</x:v>
      </x:c>
    </x:row>
    <x:row r="11">
      <x:c r="A11" s="9" t="str">
        <x:v>Goods cost</x:v>
      </x:c>
      <x:c r="B11" s="20" t="n">
        <x:v>4000</x:v>
      </x:c>
      <x:c r="C11" s="20"/>
      <x:c r="D11" s="21" t="str">
        <x:f>IF(C11="","",C11-B11)</x:f>
      </x:c>
    </x:row>
    <x:row r="12">
      <x:c r="A12" s="9" t="str">
        <x:v>Origin charges</x:v>
      </x:c>
      <x:c r="B12" s="20" t="n">
        <x:v>0</x:v>
      </x:c>
      <x:c r="C12" s="20"/>
      <x:c r="D12" s="21" t="str">
        <x:f>IF(C12="","",C12-B12)</x:f>
      </x:c>
    </x:row>
    <x:row r="13">
      <x:c r="A13" s="9" t="str">
        <x:v>Main freight</x:v>
      </x:c>
      <x:c r="B13" s="20" t="n">
        <x:v>900</x:v>
      </x:c>
      <x:c r="C13" s="20"/>
      <x:c r="D13" s="21" t="str">
        <x:f>IF(C13="","",C13-B13)</x:f>
      </x:c>
    </x:row>
    <x:row r="14">
      <x:c r="A14" s="9" t="str">
        <x:v>Insurance</x:v>
      </x:c>
      <x:c r="B14" s="20" t="n">
        <x:v>60</x:v>
      </x:c>
      <x:c r="C14" s="20"/>
      <x:c r="D14" s="21" t="str">
        <x:f>IF(C14="","",C14-B14)</x:f>
      </x:c>
    </x:row>
    <x:row r="15">
      <x:c r="A15" s="9" t="str">
        <x:v>Duty and tariffs</x:v>
      </x:c>
      <x:c r="B15" s="20" t="n">
        <x:v>260</x:v>
      </x:c>
      <x:c r="C15" s="20"/>
      <x:c r="D15" s="21" t="str">
        <x:f>IF(C15="","",C15-B15)</x:f>
      </x:c>
    </x:row>
    <x:row r="16">
      <x:c r="A16" s="9" t="str">
        <x:v>Customs clearance and broker</x:v>
      </x:c>
      <x:c r="B16" s="20" t="n">
        <x:v>180</x:v>
      </x:c>
      <x:c r="C16" s="20"/>
      <x:c r="D16" s="21" t="str">
        <x:f>IF(C16="","",C16-B16)</x:f>
      </x:c>
    </x:row>
    <x:row r="17">
      <x:c r="A17" s="9" t="str">
        <x:v>Destination handling</x:v>
      </x:c>
      <x:c r="B17" s="20" t="n">
        <x:v>220</x:v>
      </x:c>
      <x:c r="C17" s="20"/>
      <x:c r="D17" s="21" t="str">
        <x:f>IF(C17="","",C17-B17)</x:f>
      </x:c>
    </x:row>
    <x:row r="18">
      <x:c r="A18" s="9" t="str">
        <x:v>Inland delivery</x:v>
      </x:c>
      <x:c r="B18" s="20" t="n">
        <x:v>150</x:v>
      </x:c>
      <x:c r="C18" s="20"/>
      <x:c r="D18" s="21" t="str">
        <x:f>IF(C18="","",C18-B18)</x:f>
      </x:c>
    </x:row>
    <x:row r="19">
      <x:c r="A19" s="9" t="str">
        <x:v>Optional financing cost</x:v>
      </x:c>
      <x:c r="B19" s="20" t="n">
        <x:v>70</x:v>
      </x:c>
      <x:c r="C19" s="20"/>
      <x:c r="D19" s="21" t="str">
        <x:f>IF(C19="","",C19-B19)</x:f>
      </x:c>
    </x:row>
    <x:row r="20">
      <x:c r="A20" s="9" t="str">
        <x:v>Other documented cost</x:v>
      </x:c>
      <x:c r="B20" s="20" t="n">
        <x:v>0</x:v>
      </x:c>
      <x:c r="C20" s="20"/>
      <x:c r="D20" s="21" t="str">
        <x:f>IF(C20="","",C20-B20)</x:f>
      </x:c>
    </x:row>
    <x:row r="22">
      <x:c r="A22" s="22" t="str">
        <x:v>Total landed cost</x:v>
      </x:c>
      <x:c r="B22" s="23" t="n">
        <x:f>SUM(B11:B20)</x:f>
        <x:v>5840</x:v>
      </x:c>
      <x:c r="C22" s="23" t="str">
        <x:f>IF(COUNT(C11:C20)=0,"",SUM(C11:C20))</x:f>
      </x:c>
      <x:c r="D22" s="23" t="str">
        <x:f>IF(C22="","",C22-B22)</x:f>
      </x:c>
    </x:row>
    <x:row r="24">
      <x:c r="A24" s="19" t="str">
        <x:v>Measure</x:v>
      </x:c>
      <x:c r="B24" s="19" t="str">
        <x:v>Estimated</x:v>
      </x:c>
      <x:c r="C24" s="19" t="str">
        <x:v>Actual</x:v>
      </x:c>
    </x:row>
    <x:row r="25">
      <x:c r="A25" s="9" t="str">
        <x:v>Landed cost per ordered unit</x:v>
      </x:c>
      <x:c r="B25" s="21" t="n">
        <x:f>IF(B5&gt;0,B22/B5,"")</x:f>
        <x:v>5.84</x:v>
      </x:c>
      <x:c r="C25" s="21" t="str">
        <x:f>IF(AND(B5&gt;0,C22&lt;&gt;""),C22/B5,"")</x:f>
      </x:c>
    </x:row>
    <x:row r="26">
      <x:c r="A26" s="9" t="str">
        <x:v>Landed cost per sellable unit</x:v>
      </x:c>
      <x:c r="B26" s="21" t="n">
        <x:f>IF(B8&gt;0,B22/B8,"")</x:f>
        <x:v>5.959183673469388</x:v>
      </x:c>
      <x:c r="C26" s="21" t="str">
        <x:f>IF(AND(B7&gt;0,C22&lt;&gt;""),C22/B7,"")</x:f>
      </x:c>
    </x:row>
    <x:row r="28">
      <x:c r="A28" s="27" t="str">
        <x:v>Use estimates before ordering and actuals after arrival. Duty, classification, and tax treatment depend on your product, origin, destination, and importer status.</x:v>
      </x:c>
      <x:c r="B28" s="27"/>
      <x:c r="C28" s="27"/>
      <x:c r="D28" s="27"/>
    </x:row>
    <x:row r="30">
      <x:c r="A30" s="29" t="str">
        <x:v>References: https://www.cbp.gov/trade/basic-import-export | https://iccwbo.org/business-solutions/incoterms-rules/</x:v>
      </x:c>
      <x:c r="B30" s="29"/>
      <x:c r="C30" s="29"/>
      <x:c r="D30" s="29"/>
    </x:row>
  </x:sheetData>
  <x:mergeCells>
    <x:mergeCell ref="A1:D1"/>
    <x:mergeCell ref="A2:D2"/>
    <x:mergeCell ref="A4:D4"/>
    <x:mergeCell ref="A28:D28"/>
    <x:mergeCell ref="A30:D30"/>
  </x:mergeCells>
  <x:pageMargins left="0.7" right="0.7" top="0.75" bottom="0.75" header="0.3" footer="0.3"/>
</x:worksheet>
</file>